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915" tabRatio="821" activeTab="13"/>
  </bookViews>
  <sheets>
    <sheet name="Boss" sheetId="1" r:id="rId1"/>
    <sheet name="Anton" sheetId="2" r:id="rId2"/>
    <sheet name="Red Foks" sheetId="3" r:id="rId3"/>
    <sheet name="Silence" sheetId="4" r:id="rId4"/>
    <sheet name="Eclipse" sheetId="5" r:id="rId5"/>
    <sheet name="Авенирыч" sheetId="6" r:id="rId6"/>
    <sheet name="Killer" sheetId="7" r:id="rId7"/>
    <sheet name="Alexandro" sheetId="8" r:id="rId8"/>
    <sheet name="Olejik" sheetId="9" r:id="rId9"/>
    <sheet name="Юрец" sheetId="10" r:id="rId10"/>
    <sheet name="Алексей (altor72)" sheetId="11" r:id="rId11"/>
    <sheet name="Kotik" sheetId="12" r:id="rId12"/>
    <sheet name="Hitcher" sheetId="13" r:id="rId13"/>
    <sheet name="Результаты" sheetId="14" r:id="rId14"/>
  </sheets>
  <definedNames/>
  <calcPr fullCalcOnLoad="1"/>
</workbook>
</file>

<file path=xl/sharedStrings.xml><?xml version="1.0" encoding="utf-8"?>
<sst xmlns="http://schemas.openxmlformats.org/spreadsheetml/2006/main" count="335" uniqueCount="61">
  <si>
    <t>АБ</t>
  </si>
  <si>
    <t>ЛТ</t>
  </si>
  <si>
    <t>ДМ</t>
  </si>
  <si>
    <t>АО</t>
  </si>
  <si>
    <t>ЦСКА</t>
  </si>
  <si>
    <t>ЛЯ</t>
  </si>
  <si>
    <t>ММг</t>
  </si>
  <si>
    <t>МНк</t>
  </si>
  <si>
    <t>ХВ</t>
  </si>
  <si>
    <t>СН</t>
  </si>
  <si>
    <t>СЮ</t>
  </si>
  <si>
    <t>СС</t>
  </si>
  <si>
    <t>НХ</t>
  </si>
  <si>
    <t>СКА</t>
  </si>
  <si>
    <t>СМ</t>
  </si>
  <si>
    <t>МП</t>
  </si>
  <si>
    <t>sokolov@dtg.khv.ru</t>
  </si>
  <si>
    <t>Sokolovdtg@mail.redcom.ru</t>
  </si>
  <si>
    <t>red-foks-nsk@yandex.ru</t>
  </si>
  <si>
    <t>killer_gp@mail.ru</t>
  </si>
  <si>
    <t>Korotkov@alekta.ru</t>
  </si>
  <si>
    <t>Savvin.Konstantin@nsk.mts.ru</t>
  </si>
  <si>
    <t>isolg@mail.ru</t>
  </si>
  <si>
    <t>altor72@mail.ru</t>
  </si>
  <si>
    <t>szabelin@mail.ru</t>
  </si>
  <si>
    <t>anton79@ngs.ru</t>
  </si>
  <si>
    <t>irisha-ribka@yandex.ru</t>
  </si>
  <si>
    <t>eclipse_2003@ngs.ru</t>
  </si>
  <si>
    <t>Антон+</t>
  </si>
  <si>
    <t>Артемьева Ольга+</t>
  </si>
  <si>
    <t>Ирина+</t>
  </si>
  <si>
    <t>Мария+</t>
  </si>
  <si>
    <t>Авенирыч+</t>
  </si>
  <si>
    <t>Кирилл+</t>
  </si>
  <si>
    <t>Коротков Александр Леонидович+</t>
  </si>
  <si>
    <t>Долгопятов Юрий+</t>
  </si>
  <si>
    <t>Алексей Торгач+</t>
  </si>
  <si>
    <t>Соколов Владимир+</t>
  </si>
  <si>
    <t>Исламов Олег+</t>
  </si>
  <si>
    <t>Саввин Константин+</t>
  </si>
  <si>
    <t>Забелин Сергей+</t>
  </si>
  <si>
    <t>Anton</t>
  </si>
  <si>
    <t>Boss</t>
  </si>
  <si>
    <t>Hitcher</t>
  </si>
  <si>
    <t>Алексей (altor72)</t>
  </si>
  <si>
    <t>Авенирыч</t>
  </si>
  <si>
    <t>Olejik</t>
  </si>
  <si>
    <t>Юрец</t>
  </si>
  <si>
    <t>Red Foks</t>
  </si>
  <si>
    <t>Kotik</t>
  </si>
  <si>
    <t>Silence</t>
  </si>
  <si>
    <t>Eclipse</t>
  </si>
  <si>
    <t>Alexandro</t>
  </si>
  <si>
    <t>Killer</t>
  </si>
  <si>
    <t>yadd@list.ru</t>
  </si>
  <si>
    <t>Прогноз</t>
  </si>
  <si>
    <t>Очки</t>
  </si>
  <si>
    <t>Итоговое положение</t>
  </si>
  <si>
    <t>Прогнозируемость</t>
  </si>
  <si>
    <t>Прогнозисты</t>
  </si>
  <si>
    <t>Бонусы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</si>
</sst>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dtg@mail.redcom.ru" TargetMode="External" /><Relationship Id="rId2" Type="http://schemas.openxmlformats.org/officeDocument/2006/relationships/hyperlink" Target="mailto:sokolov@dtg.khv.ru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yadd@list.r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ltor72@mail.ru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avvin.Konstantin@nsk.mts.ru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zabelin@mail.ru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ton79@ngs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d-foks-nsk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risha-ribka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clipse_2003@ngs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d-foks-nsk@yandex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iller_gp@mail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orotkov@alekta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solg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0</v>
      </c>
      <c r="D2">
        <f>IF(B2=C2,4,(IF(B2=C1,1,IF(B2=C3,1,0))))</f>
        <v>0</v>
      </c>
      <c r="E2">
        <v>0</v>
      </c>
      <c r="F2" s="1">
        <v>38223</v>
      </c>
    </row>
    <row r="3" spans="1:6" ht="12.75">
      <c r="A3" s="4">
        <v>2</v>
      </c>
      <c r="B3" t="str">
        <f>Результаты!C4</f>
        <v>ЛТ</v>
      </c>
      <c r="C3" t="s">
        <v>1</v>
      </c>
      <c r="D3">
        <v>4</v>
      </c>
      <c r="E3">
        <v>4</v>
      </c>
      <c r="F3" s="2">
        <v>0.42083333333333334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aca="true" t="shared" si="0" ref="D4:D17">IF(B4=C4,4,(IF(B4=C3,1,IF(B4=C5,1,0))))</f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3</v>
      </c>
      <c r="D5">
        <f t="shared" si="0"/>
        <v>0</v>
      </c>
      <c r="E5">
        <v>0</v>
      </c>
      <c r="F5" s="3" t="s">
        <v>16</v>
      </c>
    </row>
    <row r="6" spans="1:6" ht="12.75">
      <c r="A6" s="4">
        <v>5</v>
      </c>
      <c r="B6" t="str">
        <f>Результаты!C7</f>
        <v>ЛЯ</v>
      </c>
      <c r="C6" t="s">
        <v>4</v>
      </c>
      <c r="D6">
        <f t="shared" si="0"/>
        <v>1</v>
      </c>
      <c r="E6">
        <v>0</v>
      </c>
      <c r="F6" s="3" t="s">
        <v>17</v>
      </c>
    </row>
    <row r="7" spans="1:6" ht="12.75">
      <c r="A7" s="4">
        <v>6</v>
      </c>
      <c r="B7" t="str">
        <f>Результаты!C8</f>
        <v>АО</v>
      </c>
      <c r="C7" t="s">
        <v>5</v>
      </c>
      <c r="D7">
        <f t="shared" si="0"/>
        <v>0</v>
      </c>
      <c r="E7">
        <v>0</v>
      </c>
      <c r="F7" t="s">
        <v>37</v>
      </c>
    </row>
    <row r="8" spans="1:5" ht="12.75">
      <c r="A8" s="4">
        <v>7</v>
      </c>
      <c r="B8" t="str">
        <f>Результаты!C9</f>
        <v>МНк</v>
      </c>
      <c r="C8" t="s">
        <v>6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11</v>
      </c>
      <c r="D9">
        <f t="shared" si="0"/>
        <v>1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12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7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8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9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10</v>
      </c>
      <c r="D14">
        <f t="shared" si="0"/>
        <v>4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13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14</v>
      </c>
      <c r="D16">
        <f t="shared" si="0"/>
        <v>4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22</v>
      </c>
      <c r="E18" s="25"/>
    </row>
  </sheetData>
  <mergeCells count="1">
    <mergeCell ref="D18:E18"/>
  </mergeCells>
  <hyperlinks>
    <hyperlink ref="F6" r:id="rId1" display="Sokolovdtg@mail.redcom.ru"/>
    <hyperlink ref="F5" r:id="rId2" display="sokolov@dtg.khv.ru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t="s">
        <v>0</v>
      </c>
      <c r="D2">
        <f>IF(B2=C2,4,(IF(B2=C1,1,IF(B2=C3,1,0))))</f>
        <v>0</v>
      </c>
      <c r="E2">
        <v>0</v>
      </c>
      <c r="F2" s="1">
        <v>38230</v>
      </c>
    </row>
    <row r="3" spans="1:6" ht="12.75">
      <c r="A3" s="4">
        <v>2</v>
      </c>
      <c r="B3" t="str">
        <f>Результаты!C4</f>
        <v>ЛТ</v>
      </c>
      <c r="C3" t="s">
        <v>1</v>
      </c>
      <c r="D3">
        <f aca="true" t="shared" si="0" ref="D3:D17">IF(B3=C3,4,(IF(B3=C2,1,IF(B3=C4,1,0))))</f>
        <v>4</v>
      </c>
      <c r="E3">
        <v>4</v>
      </c>
      <c r="F3" s="2">
        <v>0.6493055555555556</v>
      </c>
    </row>
    <row r="4" spans="1:5" ht="12.75">
      <c r="A4" s="4">
        <v>3</v>
      </c>
      <c r="B4" t="str">
        <f>Результаты!C5</f>
        <v>ММг</v>
      </c>
      <c r="C4" t="s">
        <v>3</v>
      </c>
      <c r="D4">
        <f t="shared" si="0"/>
        <v>1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6</v>
      </c>
      <c r="D5">
        <f t="shared" si="0"/>
        <v>0</v>
      </c>
      <c r="E5">
        <v>0</v>
      </c>
      <c r="F5" s="3" t="s">
        <v>54</v>
      </c>
    </row>
    <row r="6" spans="1:6" ht="12.75">
      <c r="A6" s="4">
        <v>5</v>
      </c>
      <c r="B6" t="str">
        <f>Результаты!C7</f>
        <v>ЛЯ</v>
      </c>
      <c r="C6" t="s">
        <v>2</v>
      </c>
      <c r="D6">
        <f t="shared" si="0"/>
        <v>1</v>
      </c>
      <c r="E6">
        <v>0</v>
      </c>
      <c r="F6" t="s">
        <v>35</v>
      </c>
    </row>
    <row r="7" spans="1:5" ht="12.75">
      <c r="A7" s="4">
        <v>6</v>
      </c>
      <c r="B7" t="str">
        <f>Результаты!C8</f>
        <v>АО</v>
      </c>
      <c r="C7" t="s">
        <v>5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9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11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7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4</v>
      </c>
      <c r="D11">
        <f t="shared" si="0"/>
        <v>4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8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10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13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12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14</v>
      </c>
      <c r="D16">
        <f t="shared" si="0"/>
        <v>4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24</v>
      </c>
      <c r="E18" s="25"/>
    </row>
  </sheetData>
  <mergeCells count="1">
    <mergeCell ref="D18:E18"/>
  </mergeCells>
  <hyperlinks>
    <hyperlink ref="F5" r:id="rId1" display="yadd@list.ru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t="s">
        <v>2</v>
      </c>
      <c r="D2">
        <f>IF(B2=C2,4,(IF(B2=C1,1,IF(B2=C3,1,0))))</f>
        <v>4</v>
      </c>
      <c r="E2">
        <v>8</v>
      </c>
      <c r="F2" s="1">
        <v>38230</v>
      </c>
    </row>
    <row r="3" spans="1:6" ht="12.75">
      <c r="A3" s="4">
        <v>2</v>
      </c>
      <c r="B3" t="str">
        <f>Результаты!C4</f>
        <v>ЛТ</v>
      </c>
      <c r="C3" t="s">
        <v>1</v>
      </c>
      <c r="D3">
        <f aca="true" t="shared" si="0" ref="D3:D17">IF(B3=C3,4,(IF(B3=C2,1,IF(B3=C4,1,0))))</f>
        <v>4</v>
      </c>
      <c r="E3">
        <v>4</v>
      </c>
      <c r="F3" s="2">
        <v>0.8798611111111111</v>
      </c>
    </row>
    <row r="4" spans="1:5" ht="12.75">
      <c r="A4" s="4">
        <v>3</v>
      </c>
      <c r="B4" t="str">
        <f>Результаты!C5</f>
        <v>ММг</v>
      </c>
      <c r="C4" t="s">
        <v>0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5</v>
      </c>
      <c r="D5">
        <f t="shared" si="0"/>
        <v>1</v>
      </c>
      <c r="E5">
        <v>0</v>
      </c>
      <c r="F5" s="3" t="s">
        <v>23</v>
      </c>
    </row>
    <row r="6" spans="1:6" ht="12.75">
      <c r="A6" s="4">
        <v>5</v>
      </c>
      <c r="B6" t="str">
        <f>Результаты!C7</f>
        <v>ЛЯ</v>
      </c>
      <c r="C6" t="s">
        <v>3</v>
      </c>
      <c r="D6">
        <f t="shared" si="0"/>
        <v>1</v>
      </c>
      <c r="E6">
        <v>0</v>
      </c>
      <c r="F6" t="s">
        <v>36</v>
      </c>
    </row>
    <row r="7" spans="1:5" ht="12.75">
      <c r="A7" s="4">
        <v>6</v>
      </c>
      <c r="B7" t="str">
        <f>Результаты!C8</f>
        <v>АО</v>
      </c>
      <c r="C7" t="s">
        <v>6</v>
      </c>
      <c r="D7">
        <f t="shared" si="0"/>
        <v>1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10</v>
      </c>
      <c r="D8">
        <f t="shared" si="0"/>
        <v>1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7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13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9</v>
      </c>
      <c r="D11">
        <f t="shared" si="0"/>
        <v>1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4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8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11</v>
      </c>
      <c r="D14">
        <f t="shared" si="0"/>
        <v>0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12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15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14</v>
      </c>
      <c r="D17">
        <f t="shared" si="0"/>
        <v>1</v>
      </c>
      <c r="E17">
        <v>0</v>
      </c>
    </row>
    <row r="18" spans="4:5" ht="12.75">
      <c r="D18" s="25">
        <f>SUM(D2:E17)</f>
        <v>27</v>
      </c>
      <c r="E18" s="25"/>
    </row>
  </sheetData>
  <mergeCells count="1">
    <mergeCell ref="D18:E18"/>
  </mergeCells>
  <hyperlinks>
    <hyperlink ref="F5" r:id="rId1" display="altor72@mail.ru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5" ht="12.75">
      <c r="A2" s="4">
        <v>1</v>
      </c>
      <c r="B2" t="str">
        <f>Результаты!C3</f>
        <v>ДМ</v>
      </c>
      <c r="C2" t="s">
        <v>0</v>
      </c>
      <c r="D2">
        <f>IF(B2=C2,4,(IF(B2=C1,1,IF(B2=C3,1,0))))</f>
        <v>0</v>
      </c>
      <c r="E2">
        <v>0</v>
      </c>
    </row>
    <row r="3" spans="1:6" ht="12.75">
      <c r="A3" s="4">
        <v>2</v>
      </c>
      <c r="B3" t="str">
        <f>Результаты!C4</f>
        <v>ЛТ</v>
      </c>
      <c r="C3" t="s">
        <v>3</v>
      </c>
      <c r="D3">
        <f aca="true" t="shared" si="0" ref="D3:D17">IF(B3=C3,4,(IF(B3=C2,1,IF(B3=C4,1,0))))</f>
        <v>1</v>
      </c>
      <c r="E3">
        <v>0</v>
      </c>
      <c r="F3" s="1">
        <v>38231</v>
      </c>
    </row>
    <row r="4" spans="1:6" ht="12.75">
      <c r="A4" s="4">
        <v>3</v>
      </c>
      <c r="B4" t="str">
        <f>Результаты!C5</f>
        <v>ММг</v>
      </c>
      <c r="C4" t="s">
        <v>1</v>
      </c>
      <c r="D4">
        <f t="shared" si="0"/>
        <v>0</v>
      </c>
      <c r="E4">
        <v>0</v>
      </c>
      <c r="F4" s="2">
        <v>0.6520833333333333</v>
      </c>
    </row>
    <row r="5" spans="1:5" ht="12.75">
      <c r="A5" s="4">
        <v>4</v>
      </c>
      <c r="B5" t="str">
        <f>Результаты!C6</f>
        <v>АБ</v>
      </c>
      <c r="C5" t="s">
        <v>5</v>
      </c>
      <c r="D5">
        <f t="shared" si="0"/>
        <v>0</v>
      </c>
      <c r="E5">
        <v>0</v>
      </c>
    </row>
    <row r="6" spans="1:6" ht="12.75">
      <c r="A6" s="4">
        <v>5</v>
      </c>
      <c r="B6" t="str">
        <f>Результаты!C7</f>
        <v>ЛЯ</v>
      </c>
      <c r="C6" t="s">
        <v>7</v>
      </c>
      <c r="D6">
        <f t="shared" si="0"/>
        <v>1</v>
      </c>
      <c r="E6">
        <v>0</v>
      </c>
      <c r="F6" s="3" t="s">
        <v>21</v>
      </c>
    </row>
    <row r="7" spans="1:6" ht="12.75">
      <c r="A7" s="4">
        <v>6</v>
      </c>
      <c r="B7" t="str">
        <f>Результаты!C8</f>
        <v>АО</v>
      </c>
      <c r="C7" t="s">
        <v>2</v>
      </c>
      <c r="D7">
        <f t="shared" si="0"/>
        <v>0</v>
      </c>
      <c r="E7">
        <v>0</v>
      </c>
      <c r="F7" t="s">
        <v>39</v>
      </c>
    </row>
    <row r="8" spans="1:5" ht="12.75">
      <c r="A8" s="4">
        <v>7</v>
      </c>
      <c r="B8" t="str">
        <f>Результаты!C9</f>
        <v>МНк</v>
      </c>
      <c r="C8" t="s">
        <v>6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9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4</v>
      </c>
      <c r="D10">
        <f t="shared" si="0"/>
        <v>1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8</v>
      </c>
      <c r="D11">
        <f t="shared" si="0"/>
        <v>1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11</v>
      </c>
      <c r="D12">
        <f t="shared" si="0"/>
        <v>4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12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13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10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14</v>
      </c>
      <c r="D16">
        <f t="shared" si="0"/>
        <v>4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18</v>
      </c>
      <c r="E18" s="25"/>
    </row>
  </sheetData>
  <mergeCells count="1">
    <mergeCell ref="D18:E18"/>
  </mergeCells>
  <hyperlinks>
    <hyperlink ref="F6" r:id="rId1" display="Savvin.Konstantin@nsk.mts.ru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t="s">
        <v>6</v>
      </c>
      <c r="D2">
        <f>IF(B2=C2,4,(IF(B2=C1,1,IF(B2=C3,1,0))))</f>
        <v>0</v>
      </c>
      <c r="E2">
        <v>0</v>
      </c>
      <c r="F2" s="1">
        <v>38232</v>
      </c>
    </row>
    <row r="3" spans="1:6" ht="12.75">
      <c r="A3" s="4">
        <v>2</v>
      </c>
      <c r="B3" t="str">
        <f>Результаты!C4</f>
        <v>ЛТ</v>
      </c>
      <c r="C3" t="s">
        <v>1</v>
      </c>
      <c r="D3">
        <f aca="true" t="shared" si="0" ref="D3:D17">IF(B3=C3,4,(IF(B3=C2,1,IF(B3=C4,1,0))))</f>
        <v>4</v>
      </c>
      <c r="E3">
        <v>4</v>
      </c>
      <c r="F3" s="2">
        <v>0.575</v>
      </c>
    </row>
    <row r="4" spans="1:5" ht="12.75">
      <c r="A4" s="4">
        <v>3</v>
      </c>
      <c r="B4" t="str">
        <f>Результаты!C5</f>
        <v>ММг</v>
      </c>
      <c r="C4" t="s">
        <v>3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0</v>
      </c>
      <c r="D5">
        <f t="shared" si="0"/>
        <v>4</v>
      </c>
      <c r="E5">
        <v>0</v>
      </c>
      <c r="F5" s="3" t="s">
        <v>24</v>
      </c>
    </row>
    <row r="6" spans="1:6" ht="12.75">
      <c r="A6" s="4">
        <v>5</v>
      </c>
      <c r="B6" t="str">
        <f>Результаты!C7</f>
        <v>ЛЯ</v>
      </c>
      <c r="C6" t="s">
        <v>5</v>
      </c>
      <c r="D6">
        <f t="shared" si="0"/>
        <v>4</v>
      </c>
      <c r="E6">
        <v>0</v>
      </c>
      <c r="F6" t="s">
        <v>40</v>
      </c>
    </row>
    <row r="7" spans="1:5" ht="12.75">
      <c r="A7" s="4">
        <v>6</v>
      </c>
      <c r="B7" t="str">
        <f>Результаты!C8</f>
        <v>АО</v>
      </c>
      <c r="C7" t="s">
        <v>2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7</v>
      </c>
      <c r="D8">
        <f t="shared" si="0"/>
        <v>4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4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8</v>
      </c>
      <c r="D10">
        <f t="shared" si="0"/>
        <v>4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9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12</v>
      </c>
      <c r="D12">
        <f t="shared" si="0"/>
        <v>1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11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13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10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15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14</v>
      </c>
      <c r="D17">
        <f t="shared" si="0"/>
        <v>1</v>
      </c>
      <c r="E17">
        <v>0</v>
      </c>
    </row>
    <row r="18" spans="4:5" ht="12.75">
      <c r="D18" s="25">
        <f>SUM(D2:E17)</f>
        <v>29</v>
      </c>
      <c r="E18" s="25"/>
    </row>
  </sheetData>
  <mergeCells count="1">
    <mergeCell ref="D18:E18"/>
  </mergeCells>
  <hyperlinks>
    <hyperlink ref="F5" r:id="rId1" display="szabelin@mail.ru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.00390625" style="4" customWidth="1"/>
    <col min="3" max="3" width="11.625" style="0" customWidth="1"/>
    <col min="4" max="4" width="5.75390625" style="0" customWidth="1"/>
    <col min="5" max="5" width="3.00390625" style="4" customWidth="1"/>
    <col min="6" max="6" width="11.625" style="0" customWidth="1"/>
    <col min="7" max="7" width="9.875" style="0" customWidth="1"/>
    <col min="8" max="8" width="5.75390625" style="0" customWidth="1"/>
    <col min="9" max="9" width="3.00390625" style="0" customWidth="1"/>
    <col min="10" max="10" width="15.125" style="0" customWidth="1"/>
    <col min="11" max="11" width="5.75390625" style="0" customWidth="1"/>
  </cols>
  <sheetData>
    <row r="1" ht="13.5" thickBot="1"/>
    <row r="2" spans="2:11" s="4" customFormat="1" ht="25.5" customHeight="1" thickBot="1">
      <c r="B2" s="14"/>
      <c r="C2" s="13" t="s">
        <v>57</v>
      </c>
      <c r="D2" s="7"/>
      <c r="E2" s="24"/>
      <c r="F2" s="26" t="s">
        <v>58</v>
      </c>
      <c r="G2" s="27"/>
      <c r="H2" s="8"/>
      <c r="I2" s="23"/>
      <c r="J2" s="28" t="s">
        <v>59</v>
      </c>
      <c r="K2" s="29"/>
    </row>
    <row r="3" spans="2:11" ht="12.75">
      <c r="B3" s="15">
        <v>1</v>
      </c>
      <c r="C3" s="10" t="s">
        <v>2</v>
      </c>
      <c r="E3" s="15">
        <v>1</v>
      </c>
      <c r="F3" s="17" t="s">
        <v>15</v>
      </c>
      <c r="G3" s="20">
        <f>Boss!D17+Anton!D17+'Red Foks'!D17+Silence!D17+Eclipse!D17+Авенирыч!D17+Killer!D17+Alexandro!D17+Olejik!D17+Юрец!D17+'Алексей (altor72)'!D17+Kotik!D17+Hitcher!D17</f>
        <v>33</v>
      </c>
      <c r="I3" s="9">
        <v>1</v>
      </c>
      <c r="J3" s="20" t="s">
        <v>43</v>
      </c>
      <c r="K3" s="10">
        <f>Hitcher!D18</f>
        <v>29</v>
      </c>
    </row>
    <row r="4" spans="2:11" ht="12.75">
      <c r="B4" s="15">
        <v>2</v>
      </c>
      <c r="C4" s="10" t="s">
        <v>1</v>
      </c>
      <c r="E4" s="15">
        <v>2</v>
      </c>
      <c r="F4" s="18" t="s">
        <v>14</v>
      </c>
      <c r="G4" s="21">
        <f>Boss!D16+Anton!D16+'Red Foks'!D16+Silence!D16+Eclipse!D16+Авенирыч!D16+Killer!D16+Alexandro!D16+Olejik!D16+Юрец!D16+'Алексей (altor72)'!D16+Kotik!D16+Hitcher!D16</f>
        <v>28</v>
      </c>
      <c r="I4" s="9">
        <v>2</v>
      </c>
      <c r="J4" s="21" t="s">
        <v>44</v>
      </c>
      <c r="K4" s="10">
        <f>'Алексей (altor72)'!D18</f>
        <v>27</v>
      </c>
    </row>
    <row r="5" spans="2:11" ht="12.75">
      <c r="B5" s="15">
        <v>3</v>
      </c>
      <c r="C5" s="10" t="s">
        <v>6</v>
      </c>
      <c r="E5" s="15">
        <v>3</v>
      </c>
      <c r="F5" s="18" t="s">
        <v>5</v>
      </c>
      <c r="G5" s="21">
        <f>Boss!D6+Anton!D6+'Red Foks'!D6+Silence!D6+Eclipse!D6+Авенирыч!D6+Killer!D6+Alexandro!D6+Olejik!D6+Юрец!D6+'Алексей (altor72)'!D6+Kotik!D6+Hitcher!D6</f>
        <v>21</v>
      </c>
      <c r="I5" s="9">
        <v>3</v>
      </c>
      <c r="J5" s="21" t="s">
        <v>41</v>
      </c>
      <c r="K5" s="10">
        <f>Anton!D18</f>
        <v>25</v>
      </c>
    </row>
    <row r="6" spans="2:11" ht="12.75">
      <c r="B6" s="15">
        <v>4</v>
      </c>
      <c r="C6" s="10" t="s">
        <v>0</v>
      </c>
      <c r="E6" s="15">
        <v>4</v>
      </c>
      <c r="F6" s="18" t="s">
        <v>10</v>
      </c>
      <c r="G6" s="21">
        <f>Boss!D14+Anton!D14+'Red Foks'!D14+Silence!D14+Eclipse!D14+Авенирыч!D14+Killer!D14+Alexandro!D14+Olejik!D14+Юрец!D14+'Алексей (altor72)'!D14+Kotik!D14+Hitcher!D14</f>
        <v>19</v>
      </c>
      <c r="I6" s="9">
        <v>4</v>
      </c>
      <c r="J6" s="21" t="s">
        <v>47</v>
      </c>
      <c r="K6" s="10">
        <f>Юрец!D18</f>
        <v>24</v>
      </c>
    </row>
    <row r="7" spans="2:11" ht="12.75">
      <c r="B7" s="15">
        <v>5</v>
      </c>
      <c r="C7" s="10" t="s">
        <v>5</v>
      </c>
      <c r="E7" s="15">
        <v>5</v>
      </c>
      <c r="F7" s="18" t="s">
        <v>4</v>
      </c>
      <c r="G7" s="21">
        <f>Boss!D11+Anton!D11+'Red Foks'!D11+Silence!D11+Eclipse!D11+Авенирыч!D11+Killer!D11+Alexandro!D11+Olejik!D11+Юрец!D11+'Алексей (altor72)'!D11+Kotik!D11+Hitcher!D11</f>
        <v>18</v>
      </c>
      <c r="I7" s="9">
        <v>5</v>
      </c>
      <c r="J7" s="21" t="s">
        <v>42</v>
      </c>
      <c r="K7" s="10">
        <f>Boss!D18</f>
        <v>22</v>
      </c>
    </row>
    <row r="8" spans="2:11" ht="12.75">
      <c r="B8" s="15">
        <v>6</v>
      </c>
      <c r="C8" s="10" t="s">
        <v>3</v>
      </c>
      <c r="E8" s="15">
        <v>6</v>
      </c>
      <c r="F8" s="18" t="s">
        <v>1</v>
      </c>
      <c r="G8" s="21">
        <f>Boss!D3+Anton!D3+'Red Foks'!D3+Silence!D3+Eclipse!D3+Авенирыч!D3+Killer!D3+Alexandro!D3+Olejik!D3+Юрец!D3+'Алексей (altor72)'!D3+Kotik!D3+Hitcher!D3</f>
        <v>17</v>
      </c>
      <c r="I8" s="9">
        <v>6</v>
      </c>
      <c r="J8" s="21" t="s">
        <v>49</v>
      </c>
      <c r="K8" s="10">
        <f>Kotik!D18</f>
        <v>18</v>
      </c>
    </row>
    <row r="9" spans="2:11" ht="12.75">
      <c r="B9" s="15">
        <v>7</v>
      </c>
      <c r="C9" s="10" t="s">
        <v>7</v>
      </c>
      <c r="E9" s="15">
        <v>7</v>
      </c>
      <c r="F9" s="18" t="s">
        <v>7</v>
      </c>
      <c r="G9" s="21">
        <f>Boss!D8+Anton!D8+'Red Foks'!D8+Silence!D8+Eclipse!D8+Авенирыч!D8+Killer!D8+Alexandro!D8+Olejik!D8+Юрец!D8+'Алексей (altor72)'!D8+Kotik!D8+Hitcher!D8</f>
        <v>16</v>
      </c>
      <c r="I9" s="9">
        <v>7</v>
      </c>
      <c r="J9" s="21" t="s">
        <v>48</v>
      </c>
      <c r="K9" s="10">
        <f>Авенирыч!D18</f>
        <v>14</v>
      </c>
    </row>
    <row r="10" spans="2:11" ht="12.75">
      <c r="B10" s="15">
        <v>8</v>
      </c>
      <c r="C10" s="10" t="s">
        <v>12</v>
      </c>
      <c r="E10" s="15">
        <v>8</v>
      </c>
      <c r="F10" s="18" t="s">
        <v>8</v>
      </c>
      <c r="G10" s="21">
        <f>Boss!D10+Anton!D10+'Red Foks'!D10+Silence!D10+Eclipse!D10+Авенирыч!D10+Killer!D10+Alexandro!D10+Olejik!D10+Юрец!D10+'Алексей (altor72)'!D10+Kotik!D10+Hitcher!D10</f>
        <v>13</v>
      </c>
      <c r="I10" s="9">
        <v>8</v>
      </c>
      <c r="J10" s="21" t="s">
        <v>51</v>
      </c>
      <c r="K10" s="10">
        <f>Eclipse!D18</f>
        <v>14</v>
      </c>
    </row>
    <row r="11" spans="2:11" ht="12.75">
      <c r="B11" s="15">
        <v>9</v>
      </c>
      <c r="C11" s="10" t="s">
        <v>8</v>
      </c>
      <c r="E11" s="15">
        <v>9</v>
      </c>
      <c r="F11" s="18" t="s">
        <v>13</v>
      </c>
      <c r="G11" s="21">
        <f>Boss!D13+Anton!D13+'Red Foks'!D13+Silence!D13+Eclipse!D13+Авенирыч!D13+Killer!D13+Alexandro!D13+Olejik!D13+Юрец!D13+'Алексей (altor72)'!D13+Kotik!D13+Hitcher!D13</f>
        <v>10</v>
      </c>
      <c r="I11" s="9">
        <v>9</v>
      </c>
      <c r="J11" s="21" t="s">
        <v>45</v>
      </c>
      <c r="K11" s="10">
        <f>'Red Foks'!D18</f>
        <v>14</v>
      </c>
    </row>
    <row r="12" spans="2:11" ht="12.75">
      <c r="B12" s="15">
        <v>10</v>
      </c>
      <c r="C12" s="10" t="s">
        <v>4</v>
      </c>
      <c r="E12" s="15">
        <v>10</v>
      </c>
      <c r="F12" s="18" t="s">
        <v>11</v>
      </c>
      <c r="G12" s="21">
        <f>Boss!D12+Anton!D12+'Red Foks'!D12+Silence!D12+Eclipse!D12+Авенирыч!D12+Killer!D12+Alexandro!D12+Olejik!D12+Юрец!D12+'Алексей (altor72)'!D12+Kotik!D12+Hitcher!D12</f>
        <v>8</v>
      </c>
      <c r="I12" s="9">
        <v>10</v>
      </c>
      <c r="J12" s="21" t="s">
        <v>46</v>
      </c>
      <c r="K12" s="10">
        <f>Olejik!D18</f>
        <v>11</v>
      </c>
    </row>
    <row r="13" spans="2:11" ht="12.75">
      <c r="B13" s="15">
        <v>11</v>
      </c>
      <c r="C13" s="10" t="s">
        <v>11</v>
      </c>
      <c r="E13" s="15">
        <v>11</v>
      </c>
      <c r="F13" s="18" t="s">
        <v>0</v>
      </c>
      <c r="G13" s="21">
        <f>Boss!D5+Anton!D5+'Red Foks'!D5+Silence!D5+Eclipse!D5+Авенирыч!D5+Killer!D5+Alexandro!D5+Olejik!D5+Юрец!D5+'Алексей (altor72)'!D5+Kotik!D5+Hitcher!D5</f>
        <v>5</v>
      </c>
      <c r="I13" s="9">
        <v>11</v>
      </c>
      <c r="J13" s="21" t="s">
        <v>50</v>
      </c>
      <c r="K13" s="10">
        <f>Silence!D18</f>
        <v>10</v>
      </c>
    </row>
    <row r="14" spans="2:11" ht="12.75">
      <c r="B14" s="15">
        <v>12</v>
      </c>
      <c r="C14" s="10" t="s">
        <v>13</v>
      </c>
      <c r="E14" s="15">
        <v>12</v>
      </c>
      <c r="F14" s="18" t="s">
        <v>2</v>
      </c>
      <c r="G14" s="21">
        <f>Boss!D2+Anton!D2+'Red Foks'!D2+Silence!D2+Eclipse!D2+Авенирыч!D2+Killer!D2+Alexandro!D2+Olejik!D2+Юрец!D2+'Алексей (altor72)'!D2+Kotik!D2+Hitcher!D2</f>
        <v>4</v>
      </c>
      <c r="I14" s="9">
        <v>12</v>
      </c>
      <c r="J14" s="21" t="s">
        <v>52</v>
      </c>
      <c r="K14" s="10">
        <f>Alexandro!D18</f>
        <v>10</v>
      </c>
    </row>
    <row r="15" spans="2:11" ht="13.5" thickBot="1">
      <c r="B15" s="15">
        <v>13</v>
      </c>
      <c r="C15" s="10" t="s">
        <v>10</v>
      </c>
      <c r="E15" s="15">
        <v>13</v>
      </c>
      <c r="F15" s="18" t="s">
        <v>6</v>
      </c>
      <c r="G15" s="21">
        <f>Boss!D4+Anton!D4+'Red Foks'!D4+Silence!D4+Eclipse!D4+Авенирыч!D4+Killer!D4+Alexandro!D4+Olejik!D4+Юрец!D4+'Алексей (altor72)'!D4+Kotik!D4+Hitcher!D4</f>
        <v>4</v>
      </c>
      <c r="I15" s="11">
        <v>13</v>
      </c>
      <c r="J15" s="22" t="s">
        <v>53</v>
      </c>
      <c r="K15" s="12">
        <f>Killer!D18</f>
        <v>5</v>
      </c>
    </row>
    <row r="16" spans="2:7" ht="12.75">
      <c r="B16" s="15">
        <v>14</v>
      </c>
      <c r="C16" s="10" t="s">
        <v>9</v>
      </c>
      <c r="E16" s="15">
        <v>14</v>
      </c>
      <c r="F16" s="18" t="s">
        <v>3</v>
      </c>
      <c r="G16" s="21">
        <f>Boss!D7+Anton!D7+'Red Foks'!D7+Silence!D7+Eclipse!D7+Авенирыч!D7+Killer!D7+Alexandro!D7+Olejik!D7+Юрец!D7+'Алексей (altor72)'!D7+Kotik!D7+Hitcher!D7</f>
        <v>2</v>
      </c>
    </row>
    <row r="17" spans="2:7" ht="12.75">
      <c r="B17" s="15">
        <v>15</v>
      </c>
      <c r="C17" s="10" t="s">
        <v>14</v>
      </c>
      <c r="E17" s="15">
        <v>15</v>
      </c>
      <c r="F17" s="18" t="s">
        <v>12</v>
      </c>
      <c r="G17" s="21">
        <f>Boss!D9+Anton!D9+'Red Foks'!D9+Silence!D9+Eclipse!D9+Авенирыч!D9+Killer!D9+Alexandro!D9+Olejik!D9+Юрец!D9+'Алексей (altor72)'!D9+Kotik!D9+Hitcher!D9</f>
        <v>1</v>
      </c>
    </row>
    <row r="18" spans="2:7" ht="13.5" thickBot="1">
      <c r="B18" s="16">
        <v>16</v>
      </c>
      <c r="C18" s="12" t="s">
        <v>15</v>
      </c>
      <c r="E18" s="16">
        <v>16</v>
      </c>
      <c r="F18" s="19" t="s">
        <v>9</v>
      </c>
      <c r="G18" s="22">
        <f>Boss!D15+Anton!D15+'Red Foks'!D15+Silence!D15+Eclipse!D15+Авенирыч!D15+Killer!D15+Alexandro!D15+Olejik!D15+Юрец!D15+'Алексей (altor72)'!D15+Kotik!D15+Hitcher!D15</f>
        <v>0</v>
      </c>
    </row>
  </sheetData>
  <mergeCells count="2">
    <mergeCell ref="F2:G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t="s">
        <v>0</v>
      </c>
      <c r="D2">
        <f>IF(B2=C2,4,(IF(B2=C1,1,IF(B2=C3,1,0))))</f>
        <v>0</v>
      </c>
      <c r="E2">
        <v>0</v>
      </c>
      <c r="F2" s="1">
        <v>38226</v>
      </c>
    </row>
    <row r="3" spans="1:6" ht="12.75">
      <c r="A3" s="4">
        <v>2</v>
      </c>
      <c r="B3" t="str">
        <f>Результаты!C4</f>
        <v>ЛТ</v>
      </c>
      <c r="C3" t="s">
        <v>3</v>
      </c>
      <c r="D3">
        <f aca="true" t="shared" si="0" ref="D3:D17">IF(B3=C3,4,(IF(B3=C2,1,IF(B3=C4,1,0))))</f>
        <v>0</v>
      </c>
      <c r="E3">
        <v>0</v>
      </c>
      <c r="F3" s="2">
        <v>0.4166666666666667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1</v>
      </c>
      <c r="D5">
        <f t="shared" si="0"/>
        <v>0</v>
      </c>
      <c r="E5">
        <v>0</v>
      </c>
      <c r="F5" s="3" t="s">
        <v>25</v>
      </c>
    </row>
    <row r="6" spans="1:6" ht="12.75">
      <c r="A6" s="4">
        <v>5</v>
      </c>
      <c r="B6" t="str">
        <f>Результаты!C7</f>
        <v>ЛЯ</v>
      </c>
      <c r="C6" t="s">
        <v>5</v>
      </c>
      <c r="D6">
        <f t="shared" si="0"/>
        <v>4</v>
      </c>
      <c r="E6">
        <v>0</v>
      </c>
      <c r="F6" t="s">
        <v>28</v>
      </c>
    </row>
    <row r="7" spans="1:5" ht="12.75">
      <c r="A7" s="4">
        <v>6</v>
      </c>
      <c r="B7" t="str">
        <f>Результаты!C8</f>
        <v>АО</v>
      </c>
      <c r="C7" t="s">
        <v>6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9</v>
      </c>
      <c r="D8">
        <f t="shared" si="0"/>
        <v>1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7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11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4</v>
      </c>
      <c r="D11">
        <f t="shared" si="0"/>
        <v>4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8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13</v>
      </c>
      <c r="D13">
        <f t="shared" si="0"/>
        <v>4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10</v>
      </c>
      <c r="D14">
        <f t="shared" si="0"/>
        <v>4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12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14</v>
      </c>
      <c r="D16">
        <f t="shared" si="0"/>
        <v>4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25</v>
      </c>
      <c r="E18" s="25"/>
    </row>
  </sheetData>
  <mergeCells count="1">
    <mergeCell ref="D18:E18"/>
  </mergeCells>
  <hyperlinks>
    <hyperlink ref="F5" r:id="rId1" display="mailto:anton79@ngs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6</v>
      </c>
      <c r="D2">
        <f>IF(B2=C2,4,(IF(B2=C1,1,IF(B2=C3,1,0))))</f>
        <v>0</v>
      </c>
      <c r="E2">
        <v>0</v>
      </c>
      <c r="F2" s="1">
        <v>38227</v>
      </c>
    </row>
    <row r="3" spans="1:6" ht="12.75">
      <c r="A3" s="4">
        <v>2</v>
      </c>
      <c r="B3" t="str">
        <f>Результаты!C4</f>
        <v>ЛТ</v>
      </c>
      <c r="C3" t="s">
        <v>0</v>
      </c>
      <c r="D3">
        <f aca="true" t="shared" si="0" ref="D3:D17">IF(B3=C3,4,(IF(B3=C2,1,IF(B3=C4,1,0))))</f>
        <v>0</v>
      </c>
      <c r="E3">
        <v>0</v>
      </c>
      <c r="F3" s="2">
        <v>0.513888888888889</v>
      </c>
    </row>
    <row r="4" spans="1:5" ht="12.75">
      <c r="A4" s="4">
        <v>3</v>
      </c>
      <c r="B4" t="str">
        <f>Результаты!C5</f>
        <v>ММг</v>
      </c>
      <c r="C4" t="s">
        <v>3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1</v>
      </c>
      <c r="D5">
        <f t="shared" si="0"/>
        <v>0</v>
      </c>
      <c r="E5">
        <v>0</v>
      </c>
      <c r="F5" s="3" t="s">
        <v>18</v>
      </c>
    </row>
    <row r="6" spans="1:6" ht="12.75">
      <c r="A6" s="4">
        <v>5</v>
      </c>
      <c r="B6" t="str">
        <f>Результаты!C7</f>
        <v>ЛЯ</v>
      </c>
      <c r="C6" t="s">
        <v>2</v>
      </c>
      <c r="D6">
        <f t="shared" si="0"/>
        <v>1</v>
      </c>
      <c r="E6">
        <v>0</v>
      </c>
      <c r="F6" t="s">
        <v>29</v>
      </c>
    </row>
    <row r="7" spans="1:5" ht="12.75">
      <c r="A7" s="4">
        <v>6</v>
      </c>
      <c r="B7" t="str">
        <f>Результаты!C8</f>
        <v>АО</v>
      </c>
      <c r="C7" t="s">
        <v>5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7</v>
      </c>
      <c r="D8">
        <f t="shared" si="0"/>
        <v>4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8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9</v>
      </c>
      <c r="D10">
        <f t="shared" si="0"/>
        <v>1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4</v>
      </c>
      <c r="D11">
        <f t="shared" si="0"/>
        <v>4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10</v>
      </c>
      <c r="D12">
        <f t="shared" si="0"/>
        <v>1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11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13</v>
      </c>
      <c r="D14">
        <f t="shared" si="0"/>
        <v>0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12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15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14</v>
      </c>
      <c r="D17">
        <f t="shared" si="0"/>
        <v>1</v>
      </c>
      <c r="E17">
        <v>0</v>
      </c>
    </row>
    <row r="18" spans="4:5" ht="12.75">
      <c r="D18" s="25">
        <f>SUM(D2:E17)</f>
        <v>14</v>
      </c>
      <c r="E18" s="25"/>
    </row>
  </sheetData>
  <mergeCells count="1">
    <mergeCell ref="D18:E18"/>
  </mergeCells>
  <hyperlinks>
    <hyperlink ref="F5" r:id="rId1" display="red-foks-nsk@yandex.ru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0</v>
      </c>
      <c r="D2">
        <f>IF(B2=C2,4,(IF(B2=C1,1,IF(B2=C3,1,0))))</f>
        <v>0</v>
      </c>
      <c r="E2">
        <v>0</v>
      </c>
      <c r="F2" s="1">
        <v>38227</v>
      </c>
    </row>
    <row r="3" spans="1:6" ht="12.75">
      <c r="A3" s="4">
        <v>2</v>
      </c>
      <c r="B3" t="str">
        <f>Результаты!C4</f>
        <v>ЛТ</v>
      </c>
      <c r="C3" t="s">
        <v>6</v>
      </c>
      <c r="D3">
        <f aca="true" t="shared" si="0" ref="D3:D17">IF(B3=C3,4,(IF(B3=C2,1,IF(B3=C4,1,0))))</f>
        <v>0</v>
      </c>
      <c r="E3">
        <v>0</v>
      </c>
      <c r="F3" s="2">
        <v>0.7604166666666666</v>
      </c>
    </row>
    <row r="4" spans="1:5" ht="12.75">
      <c r="A4" s="4">
        <v>3</v>
      </c>
      <c r="B4" t="str">
        <f>Результаты!C5</f>
        <v>ММг</v>
      </c>
      <c r="C4" t="s">
        <v>3</v>
      </c>
      <c r="D4">
        <f t="shared" si="0"/>
        <v>1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1</v>
      </c>
      <c r="D5">
        <f t="shared" si="0"/>
        <v>0</v>
      </c>
      <c r="E5">
        <v>0</v>
      </c>
      <c r="F5" s="3" t="s">
        <v>26</v>
      </c>
    </row>
    <row r="6" spans="1:6" ht="12.75">
      <c r="A6" s="4">
        <v>5</v>
      </c>
      <c r="B6" t="str">
        <f>Результаты!C7</f>
        <v>ЛЯ</v>
      </c>
      <c r="C6" t="s">
        <v>2</v>
      </c>
      <c r="D6">
        <f t="shared" si="0"/>
        <v>0</v>
      </c>
      <c r="E6">
        <v>0</v>
      </c>
      <c r="F6" t="s">
        <v>30</v>
      </c>
    </row>
    <row r="7" spans="1:5" ht="12.75">
      <c r="A7" s="4">
        <v>6</v>
      </c>
      <c r="B7" t="str">
        <f>Результаты!C8</f>
        <v>АО</v>
      </c>
      <c r="C7" t="s">
        <v>7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5</v>
      </c>
      <c r="D8">
        <f t="shared" si="0"/>
        <v>1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4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9</v>
      </c>
      <c r="D10">
        <f t="shared" si="0"/>
        <v>1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8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12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10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13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14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11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10</v>
      </c>
      <c r="E18" s="25"/>
    </row>
  </sheetData>
  <mergeCells count="1">
    <mergeCell ref="D18:E18"/>
  </mergeCells>
  <hyperlinks>
    <hyperlink ref="F5" r:id="rId1" display="mailto:irisha-ribka@yandex.ru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6</v>
      </c>
      <c r="D2">
        <f>IF(B2=C2,4,(IF(B2=C1,1,IF(B2=C3,1,0))))</f>
        <v>0</v>
      </c>
      <c r="E2">
        <v>0</v>
      </c>
      <c r="F2" s="1">
        <v>38227</v>
      </c>
    </row>
    <row r="3" spans="1:6" ht="12.75">
      <c r="A3" s="4">
        <v>2</v>
      </c>
      <c r="B3" t="str">
        <f>Результаты!C4</f>
        <v>ЛТ</v>
      </c>
      <c r="C3" t="s">
        <v>0</v>
      </c>
      <c r="D3">
        <f aca="true" t="shared" si="0" ref="D3:D17">IF(B3=C3,4,(IF(B3=C2,1,IF(B3=C4,1,0))))</f>
        <v>0</v>
      </c>
      <c r="E3">
        <v>0</v>
      </c>
      <c r="F3" s="2">
        <v>0.7708333333333334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1</v>
      </c>
      <c r="D5">
        <f t="shared" si="0"/>
        <v>0</v>
      </c>
      <c r="E5">
        <v>0</v>
      </c>
      <c r="F5" s="3" t="s">
        <v>27</v>
      </c>
    </row>
    <row r="6" spans="1:6" ht="12.75">
      <c r="A6" s="4">
        <v>5</v>
      </c>
      <c r="B6" t="str">
        <f>Результаты!C7</f>
        <v>ЛЯ</v>
      </c>
      <c r="C6" t="s">
        <v>3</v>
      </c>
      <c r="D6">
        <f t="shared" si="0"/>
        <v>0</v>
      </c>
      <c r="E6">
        <v>0</v>
      </c>
      <c r="F6" t="s">
        <v>31</v>
      </c>
    </row>
    <row r="7" spans="1:5" ht="12.75">
      <c r="A7" s="4">
        <v>6</v>
      </c>
      <c r="B7" t="str">
        <f>Результаты!C8</f>
        <v>АО</v>
      </c>
      <c r="C7" t="s">
        <v>7</v>
      </c>
      <c r="D7">
        <f t="shared" si="0"/>
        <v>1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5</v>
      </c>
      <c r="D8">
        <f t="shared" si="0"/>
        <v>1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9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8</v>
      </c>
      <c r="D10">
        <f t="shared" si="0"/>
        <v>4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4</v>
      </c>
      <c r="D11">
        <f t="shared" si="0"/>
        <v>4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10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12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15</v>
      </c>
      <c r="D14">
        <f t="shared" si="0"/>
        <v>0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11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14</v>
      </c>
      <c r="D16">
        <f t="shared" si="0"/>
        <v>4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13</v>
      </c>
      <c r="D17">
        <f t="shared" si="0"/>
        <v>0</v>
      </c>
      <c r="E17">
        <v>0</v>
      </c>
    </row>
    <row r="18" spans="4:5" ht="12.75">
      <c r="D18" s="25">
        <f>SUM(D2:E17)</f>
        <v>14</v>
      </c>
      <c r="E18" s="25"/>
    </row>
  </sheetData>
  <mergeCells count="1">
    <mergeCell ref="D18:E18"/>
  </mergeCells>
  <hyperlinks>
    <hyperlink ref="F5" r:id="rId1" display="mailto:eclipse_2003@ngs.ru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3</v>
      </c>
      <c r="D2">
        <f>IF(B2=C2,4,(IF(B2=C1,1,IF(B2=C3,1,0))))</f>
        <v>0</v>
      </c>
      <c r="E2">
        <v>0</v>
      </c>
      <c r="F2" s="1">
        <v>38229</v>
      </c>
    </row>
    <row r="3" spans="1:6" ht="12.75">
      <c r="A3" s="4">
        <v>2</v>
      </c>
      <c r="B3" t="str">
        <f>Результаты!C4</f>
        <v>ЛТ</v>
      </c>
      <c r="C3" t="s">
        <v>0</v>
      </c>
      <c r="D3">
        <f aca="true" t="shared" si="0" ref="D3:D17">IF(B3=C3,4,(IF(B3=C2,1,IF(B3=C4,1,0))))</f>
        <v>0</v>
      </c>
      <c r="E3">
        <v>0</v>
      </c>
      <c r="F3" s="2">
        <v>0.7611111111111111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4</v>
      </c>
      <c r="D5">
        <f t="shared" si="0"/>
        <v>0</v>
      </c>
      <c r="E5">
        <v>0</v>
      </c>
      <c r="F5" s="3" t="s">
        <v>18</v>
      </c>
    </row>
    <row r="6" spans="1:6" ht="12.75">
      <c r="A6" s="4">
        <v>5</v>
      </c>
      <c r="B6" t="str">
        <f>Результаты!C7</f>
        <v>ЛЯ</v>
      </c>
      <c r="C6" t="s">
        <v>6</v>
      </c>
      <c r="D6">
        <f t="shared" si="0"/>
        <v>0</v>
      </c>
      <c r="E6">
        <v>0</v>
      </c>
      <c r="F6" t="s">
        <v>32</v>
      </c>
    </row>
    <row r="7" spans="1:5" ht="12.75">
      <c r="A7" s="4">
        <v>6</v>
      </c>
      <c r="B7" t="str">
        <f>Результаты!C8</f>
        <v>АО</v>
      </c>
      <c r="C7" t="s">
        <v>1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7</v>
      </c>
      <c r="D8">
        <f t="shared" si="0"/>
        <v>4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5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9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11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8</v>
      </c>
      <c r="D12">
        <f t="shared" si="0"/>
        <v>1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12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10</v>
      </c>
      <c r="D14">
        <f t="shared" si="0"/>
        <v>4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14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13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14</v>
      </c>
      <c r="E18" s="25"/>
    </row>
  </sheetData>
  <mergeCells count="1">
    <mergeCell ref="D18:E18"/>
  </mergeCells>
  <hyperlinks>
    <hyperlink ref="F5" r:id="rId1" display="mailto:red-foks-nsk@yandex.ru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0</v>
      </c>
      <c r="D2">
        <f>IF(B2=C2,4,(IF(B2=C1,1,IF(B2=C3,1,0))))</f>
        <v>0</v>
      </c>
      <c r="E2">
        <v>0</v>
      </c>
      <c r="F2" s="1">
        <v>38229</v>
      </c>
    </row>
    <row r="3" spans="1:6" ht="12.75">
      <c r="A3" s="4">
        <v>2</v>
      </c>
      <c r="B3" t="str">
        <f>Результаты!C4</f>
        <v>ЛТ</v>
      </c>
      <c r="C3" t="s">
        <v>6</v>
      </c>
      <c r="D3">
        <f aca="true" t="shared" si="0" ref="D3:D17">IF(B3=C3,4,(IF(B3=C2,1,IF(B3=C4,1,0))))</f>
        <v>0</v>
      </c>
      <c r="E3">
        <v>0</v>
      </c>
      <c r="F3" s="2">
        <v>0.8118055555555556</v>
      </c>
    </row>
    <row r="4" spans="1:5" ht="12.75">
      <c r="A4" s="4">
        <v>3</v>
      </c>
      <c r="B4" t="str">
        <f>Результаты!C5</f>
        <v>ММг</v>
      </c>
      <c r="C4" t="s">
        <v>5</v>
      </c>
      <c r="D4">
        <f t="shared" si="0"/>
        <v>1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3</v>
      </c>
      <c r="D5">
        <f t="shared" si="0"/>
        <v>0</v>
      </c>
      <c r="E5">
        <v>0</v>
      </c>
      <c r="F5" s="3" t="s">
        <v>19</v>
      </c>
    </row>
    <row r="6" spans="1:6" ht="12.75">
      <c r="A6" s="4">
        <v>5</v>
      </c>
      <c r="B6" t="str">
        <f>Результаты!C7</f>
        <v>ЛЯ</v>
      </c>
      <c r="C6" t="s">
        <v>2</v>
      </c>
      <c r="D6">
        <f t="shared" si="0"/>
        <v>0</v>
      </c>
      <c r="E6">
        <v>0</v>
      </c>
      <c r="F6" t="s">
        <v>33</v>
      </c>
    </row>
    <row r="7" spans="1:5" ht="12.75">
      <c r="A7" s="4">
        <v>6</v>
      </c>
      <c r="B7" t="str">
        <f>Результаты!C8</f>
        <v>АО</v>
      </c>
      <c r="C7" t="s">
        <v>4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1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11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7</v>
      </c>
      <c r="D10">
        <f t="shared" si="0"/>
        <v>1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8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9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10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12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13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15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14</v>
      </c>
      <c r="D17">
        <f t="shared" si="0"/>
        <v>1</v>
      </c>
      <c r="E17">
        <v>0</v>
      </c>
    </row>
    <row r="18" spans="4:5" ht="12.75">
      <c r="D18" s="25">
        <f>SUM(D2:E17)</f>
        <v>5</v>
      </c>
      <c r="E18" s="25"/>
    </row>
  </sheetData>
  <mergeCells count="1">
    <mergeCell ref="D18:E18"/>
  </mergeCells>
  <hyperlinks>
    <hyperlink ref="F5" r:id="rId1" display="killer_gp@mail.ru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s="1" t="s">
        <v>0</v>
      </c>
      <c r="D2">
        <f>IF(B2=C2,4,(IF(B2=C1,1,IF(B2=C3,1,0))))</f>
        <v>0</v>
      </c>
      <c r="E2">
        <v>0</v>
      </c>
      <c r="F2" s="1">
        <v>38230</v>
      </c>
    </row>
    <row r="3" spans="1:6" ht="12.75">
      <c r="A3" s="4">
        <v>2</v>
      </c>
      <c r="B3" t="str">
        <f>Результаты!C4</f>
        <v>ЛТ</v>
      </c>
      <c r="C3" t="s">
        <v>3</v>
      </c>
      <c r="D3">
        <f aca="true" t="shared" si="0" ref="D3:D17">IF(B3=C3,4,(IF(B3=C2,1,IF(B3=C4,1,0))))</f>
        <v>0</v>
      </c>
      <c r="E3">
        <v>0</v>
      </c>
      <c r="F3" s="2">
        <v>0.43333333333333335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t="shared" si="0"/>
        <v>0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1</v>
      </c>
      <c r="D5">
        <f t="shared" si="0"/>
        <v>0</v>
      </c>
      <c r="E5">
        <v>0</v>
      </c>
      <c r="F5" s="3" t="s">
        <v>20</v>
      </c>
    </row>
    <row r="6" spans="1:6" ht="12.75">
      <c r="A6" s="4">
        <v>5</v>
      </c>
      <c r="B6" t="str">
        <f>Результаты!C7</f>
        <v>ЛЯ</v>
      </c>
      <c r="C6" t="s">
        <v>5</v>
      </c>
      <c r="D6">
        <f t="shared" si="0"/>
        <v>4</v>
      </c>
      <c r="E6">
        <v>0</v>
      </c>
      <c r="F6" t="s">
        <v>34</v>
      </c>
    </row>
    <row r="7" spans="1:5" ht="12.75">
      <c r="A7" s="4">
        <v>6</v>
      </c>
      <c r="B7" t="str">
        <f>Результаты!C8</f>
        <v>АО</v>
      </c>
      <c r="C7" t="s">
        <v>6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4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9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7</v>
      </c>
      <c r="D10">
        <f t="shared" si="0"/>
        <v>1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8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13</v>
      </c>
      <c r="D12">
        <f t="shared" si="0"/>
        <v>1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11</v>
      </c>
      <c r="D13">
        <f t="shared" si="0"/>
        <v>1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12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10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15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14</v>
      </c>
      <c r="D17">
        <f t="shared" si="0"/>
        <v>1</v>
      </c>
      <c r="E17">
        <v>0</v>
      </c>
    </row>
    <row r="18" spans="4:5" ht="12.75">
      <c r="D18" s="25">
        <f>SUM(D2:E17)</f>
        <v>10</v>
      </c>
      <c r="E18" s="25"/>
    </row>
  </sheetData>
  <mergeCells count="1">
    <mergeCell ref="D18:E18"/>
  </mergeCells>
  <hyperlinks>
    <hyperlink ref="F5" r:id="rId1" display="Korotkov@alekta.ru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8" sqref="D18:E18"/>
    </sheetView>
  </sheetViews>
  <sheetFormatPr defaultColWidth="9.00390625" defaultRowHeight="12.75"/>
  <cols>
    <col min="1" max="1" width="3.00390625" style="4" customWidth="1"/>
    <col min="2" max="2" width="11.625" style="0" customWidth="1"/>
    <col min="6" max="6" width="10.125" style="0" bestFit="1" customWidth="1"/>
  </cols>
  <sheetData>
    <row r="1" spans="1:5" s="4" customFormat="1" ht="25.5">
      <c r="A1" s="5"/>
      <c r="B1" s="5" t="s">
        <v>57</v>
      </c>
      <c r="C1" s="6" t="s">
        <v>55</v>
      </c>
      <c r="D1" s="6" t="s">
        <v>56</v>
      </c>
      <c r="E1" s="6" t="s">
        <v>60</v>
      </c>
    </row>
    <row r="2" spans="1:6" ht="12.75">
      <c r="A2" s="4">
        <v>1</v>
      </c>
      <c r="B2" t="str">
        <f>Результаты!C3</f>
        <v>ДМ</v>
      </c>
      <c r="C2" t="s">
        <v>0</v>
      </c>
      <c r="D2">
        <f>IF(B2=C2,4,(IF(B2=C1,1,IF(B2=C3,1,0))))</f>
        <v>0</v>
      </c>
      <c r="E2">
        <v>0</v>
      </c>
      <c r="F2" s="1">
        <v>38230</v>
      </c>
    </row>
    <row r="3" spans="1:6" ht="12.75">
      <c r="A3" s="4">
        <v>2</v>
      </c>
      <c r="B3" t="str">
        <f>Результаты!C4</f>
        <v>ЛТ</v>
      </c>
      <c r="C3" t="s">
        <v>3</v>
      </c>
      <c r="D3">
        <f aca="true" t="shared" si="0" ref="D3:D17">IF(B3=C3,4,(IF(B3=C2,1,IF(B3=C4,1,0))))</f>
        <v>0</v>
      </c>
      <c r="E3">
        <v>0</v>
      </c>
      <c r="F3" s="2">
        <v>0.5604166666666667</v>
      </c>
    </row>
    <row r="4" spans="1:5" ht="12.75">
      <c r="A4" s="4">
        <v>3</v>
      </c>
      <c r="B4" t="str">
        <f>Результаты!C5</f>
        <v>ММг</v>
      </c>
      <c r="C4" t="s">
        <v>2</v>
      </c>
      <c r="D4">
        <f t="shared" si="0"/>
        <v>1</v>
      </c>
      <c r="E4">
        <v>0</v>
      </c>
    </row>
    <row r="5" spans="1:6" ht="12.75">
      <c r="A5" s="4">
        <v>4</v>
      </c>
      <c r="B5" t="str">
        <f>Результаты!C6</f>
        <v>АБ</v>
      </c>
      <c r="C5" t="s">
        <v>6</v>
      </c>
      <c r="D5">
        <f t="shared" si="0"/>
        <v>0</v>
      </c>
      <c r="E5">
        <v>0</v>
      </c>
      <c r="F5" s="3" t="s">
        <v>22</v>
      </c>
    </row>
    <row r="6" spans="1:6" ht="12.75">
      <c r="A6" s="4">
        <v>5</v>
      </c>
      <c r="B6" t="str">
        <f>Результаты!C7</f>
        <v>ЛЯ</v>
      </c>
      <c r="C6" t="s">
        <v>5</v>
      </c>
      <c r="D6">
        <f t="shared" si="0"/>
        <v>4</v>
      </c>
      <c r="E6">
        <v>0</v>
      </c>
      <c r="F6" t="s">
        <v>38</v>
      </c>
    </row>
    <row r="7" spans="1:5" ht="12.75">
      <c r="A7" s="4">
        <v>6</v>
      </c>
      <c r="B7" t="str">
        <f>Результаты!C8</f>
        <v>АО</v>
      </c>
      <c r="C7" t="s">
        <v>1</v>
      </c>
      <c r="D7">
        <f t="shared" si="0"/>
        <v>0</v>
      </c>
      <c r="E7">
        <v>0</v>
      </c>
    </row>
    <row r="8" spans="1:5" ht="12.75">
      <c r="A8" s="4">
        <v>7</v>
      </c>
      <c r="B8" t="str">
        <f>Результаты!C9</f>
        <v>МНк</v>
      </c>
      <c r="C8" t="s">
        <v>4</v>
      </c>
      <c r="D8">
        <f t="shared" si="0"/>
        <v>0</v>
      </c>
      <c r="E8">
        <v>0</v>
      </c>
    </row>
    <row r="9" spans="1:5" ht="12.75">
      <c r="A9" s="4">
        <v>8</v>
      </c>
      <c r="B9" t="str">
        <f>Результаты!C10</f>
        <v>НХ</v>
      </c>
      <c r="C9" t="s">
        <v>9</v>
      </c>
      <c r="D9">
        <f t="shared" si="0"/>
        <v>0</v>
      </c>
      <c r="E9">
        <v>0</v>
      </c>
    </row>
    <row r="10" spans="1:5" ht="12.75">
      <c r="A10" s="4">
        <v>9</v>
      </c>
      <c r="B10" t="str">
        <f>Результаты!C11</f>
        <v>ХВ</v>
      </c>
      <c r="C10" t="s">
        <v>11</v>
      </c>
      <c r="D10">
        <f t="shared" si="0"/>
        <v>0</v>
      </c>
      <c r="E10">
        <v>0</v>
      </c>
    </row>
    <row r="11" spans="1:5" ht="12.75">
      <c r="A11" s="4">
        <v>10</v>
      </c>
      <c r="B11" t="str">
        <f>Результаты!C12</f>
        <v>ЦСКА</v>
      </c>
      <c r="C11" t="s">
        <v>7</v>
      </c>
      <c r="D11">
        <f t="shared" si="0"/>
        <v>0</v>
      </c>
      <c r="E11">
        <v>0</v>
      </c>
    </row>
    <row r="12" spans="1:5" ht="12.75">
      <c r="A12" s="4">
        <v>11</v>
      </c>
      <c r="B12" t="str">
        <f>Результаты!C13</f>
        <v>СС</v>
      </c>
      <c r="C12" t="s">
        <v>8</v>
      </c>
      <c r="D12">
        <f t="shared" si="0"/>
        <v>0</v>
      </c>
      <c r="E12">
        <v>0</v>
      </c>
    </row>
    <row r="13" spans="1:5" ht="12.75">
      <c r="A13" s="4">
        <v>12</v>
      </c>
      <c r="B13" t="str">
        <f>Результаты!C14</f>
        <v>СКА</v>
      </c>
      <c r="C13" t="s">
        <v>10</v>
      </c>
      <c r="D13">
        <f t="shared" si="0"/>
        <v>0</v>
      </c>
      <c r="E13">
        <v>0</v>
      </c>
    </row>
    <row r="14" spans="1:5" ht="12.75">
      <c r="A14" s="4">
        <v>13</v>
      </c>
      <c r="B14" t="str">
        <f>Результаты!C15</f>
        <v>СЮ</v>
      </c>
      <c r="C14" t="s">
        <v>12</v>
      </c>
      <c r="D14">
        <f t="shared" si="0"/>
        <v>1</v>
      </c>
      <c r="E14">
        <v>0</v>
      </c>
    </row>
    <row r="15" spans="1:5" ht="12.75">
      <c r="A15" s="4">
        <v>14</v>
      </c>
      <c r="B15" t="str">
        <f>Результаты!C16</f>
        <v>СН</v>
      </c>
      <c r="C15" t="s">
        <v>14</v>
      </c>
      <c r="D15">
        <f t="shared" si="0"/>
        <v>0</v>
      </c>
      <c r="E15">
        <v>0</v>
      </c>
    </row>
    <row r="16" spans="1:5" ht="12.75">
      <c r="A16" s="4">
        <v>15</v>
      </c>
      <c r="B16" t="str">
        <f>Результаты!C17</f>
        <v>СМ</v>
      </c>
      <c r="C16" t="s">
        <v>13</v>
      </c>
      <c r="D16">
        <f t="shared" si="0"/>
        <v>1</v>
      </c>
      <c r="E16">
        <v>0</v>
      </c>
    </row>
    <row r="17" spans="1:5" ht="12.75">
      <c r="A17" s="4">
        <v>16</v>
      </c>
      <c r="B17" t="str">
        <f>Результаты!C18</f>
        <v>МП</v>
      </c>
      <c r="C17" t="s">
        <v>15</v>
      </c>
      <c r="D17">
        <f t="shared" si="0"/>
        <v>4</v>
      </c>
      <c r="E17">
        <v>0</v>
      </c>
    </row>
    <row r="18" spans="4:5" ht="12.75">
      <c r="D18" s="25">
        <f>SUM(D2:E17)</f>
        <v>11</v>
      </c>
      <c r="E18" s="25"/>
    </row>
  </sheetData>
  <mergeCells count="1">
    <mergeCell ref="D18:E18"/>
  </mergeCells>
  <hyperlinks>
    <hyperlink ref="F5" r:id="rId1" display="isolg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_</cp:lastModifiedBy>
  <dcterms:created xsi:type="dcterms:W3CDTF">2004-09-01T03:56:27Z</dcterms:created>
  <dcterms:modified xsi:type="dcterms:W3CDTF">2005-03-16T08:41:53Z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